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0000 - GESTIONE INTEGRATA SBA\ADEMPIMENTI CODICE APPALTI\DETERMINE A CONTRARRE\2021\02 - PERFA 2021 SERRA\"/>
    </mc:Choice>
  </mc:AlternateContent>
  <bookViews>
    <workbookView xWindow="12585" yWindow="-15" windowWidth="12420" windowHeight="11295"/>
  </bookViews>
  <sheets>
    <sheet name="Foglio1" sheetId="5" r:id="rId1"/>
  </sheets>
  <definedNames>
    <definedName name="_xlnm.Print_Area" localSheetId="0">Foglio1!$A$1:$H$61</definedName>
    <definedName name="_xlnm.Print_Titles" localSheetId="0">Foglio1!$1:$4</definedName>
  </definedNames>
  <calcPr calcId="162913"/>
</workbook>
</file>

<file path=xl/calcChain.xml><?xml version="1.0" encoding="utf-8"?>
<calcChain xmlns="http://schemas.openxmlformats.org/spreadsheetml/2006/main">
  <c r="H49" i="5" l="1"/>
  <c r="G45" i="5" l="1"/>
  <c r="H45" i="5"/>
  <c r="G40" i="5"/>
  <c r="H40" i="5"/>
  <c r="G37" i="5"/>
  <c r="H37" i="5"/>
  <c r="G35" i="5"/>
  <c r="H35" i="5"/>
  <c r="G32" i="5"/>
  <c r="H32" i="5"/>
  <c r="G33" i="5"/>
  <c r="H33" i="5"/>
  <c r="G31" i="5"/>
  <c r="H31" i="5"/>
  <c r="G21" i="5"/>
  <c r="H21" i="5"/>
  <c r="G16" i="5"/>
  <c r="H16" i="5"/>
  <c r="G12" i="5"/>
  <c r="H12" i="5" s="1"/>
  <c r="G47" i="5"/>
  <c r="H47" i="5" s="1"/>
  <c r="G34" i="5"/>
  <c r="H34" i="5" s="1"/>
  <c r="G20" i="5"/>
  <c r="H20" i="5" s="1"/>
  <c r="G19" i="5"/>
  <c r="H19" i="5" s="1"/>
  <c r="G15" i="5"/>
  <c r="H15" i="5" s="1"/>
  <c r="G11" i="5"/>
  <c r="H11" i="5" s="1"/>
  <c r="F49" i="5"/>
  <c r="G18" i="5"/>
  <c r="H18" i="5" s="1"/>
  <c r="G6" i="5"/>
  <c r="H6" i="5" s="1"/>
  <c r="G7" i="5"/>
  <c r="H7" i="5" s="1"/>
  <c r="G8" i="5"/>
  <c r="H8" i="5" s="1"/>
  <c r="G9" i="5"/>
  <c r="H9" i="5" s="1"/>
  <c r="G10" i="5"/>
  <c r="H10" i="5" s="1"/>
  <c r="G13" i="5"/>
  <c r="H13" i="5" s="1"/>
  <c r="G14" i="5"/>
  <c r="H14" i="5" s="1"/>
  <c r="G17" i="5"/>
  <c r="H17" i="5" s="1"/>
  <c r="G22" i="5"/>
  <c r="H22" i="5" s="1"/>
  <c r="G23" i="5"/>
  <c r="H23" i="5" s="1"/>
  <c r="G24" i="5"/>
  <c r="H24" i="5" s="1"/>
  <c r="G25" i="5"/>
  <c r="H25" i="5" s="1"/>
  <c r="G26" i="5"/>
  <c r="H26" i="5" s="1"/>
  <c r="G27" i="5"/>
  <c r="H27" i="5" s="1"/>
  <c r="G28" i="5"/>
  <c r="H28" i="5" s="1"/>
  <c r="G29" i="5"/>
  <c r="H29" i="5" s="1"/>
  <c r="G30" i="5"/>
  <c r="H30" i="5" s="1"/>
  <c r="G36" i="5"/>
  <c r="H36" i="5" s="1"/>
  <c r="G38" i="5"/>
  <c r="H38" i="5" s="1"/>
  <c r="G39" i="5"/>
  <c r="H39" i="5" s="1"/>
  <c r="G41" i="5"/>
  <c r="H41" i="5" s="1"/>
  <c r="G42" i="5"/>
  <c r="H42" i="5" s="1"/>
  <c r="G43" i="5"/>
  <c r="H43" i="5" s="1"/>
  <c r="G44" i="5"/>
  <c r="H44" i="5" s="1"/>
  <c r="G46" i="5"/>
  <c r="H46" i="5" s="1"/>
  <c r="G48" i="5"/>
  <c r="H48" i="5" s="1"/>
  <c r="G5" i="5"/>
  <c r="H5" i="5" s="1"/>
  <c r="G49" i="5" l="1"/>
</calcChain>
</file>

<file path=xl/sharedStrings.xml><?xml version="1.0" encoding="utf-8"?>
<sst xmlns="http://schemas.openxmlformats.org/spreadsheetml/2006/main" count="176" uniqueCount="117">
  <si>
    <t>TOTALE</t>
  </si>
  <si>
    <t>IMPORTO TOTALE</t>
  </si>
  <si>
    <t>Simonetta Polo</t>
  </si>
  <si>
    <t>ISSN</t>
  </si>
  <si>
    <t>FORMATO</t>
  </si>
  <si>
    <t>VISTO: IL RESPONSABILE DEL PROCEDIMENTO AMMINISTRATIVO</t>
  </si>
  <si>
    <t>VISTO: IL SEGRETARIO AMMINISTRATIVO</t>
  </si>
  <si>
    <t>PREZZO (€)</t>
  </si>
  <si>
    <t>TITOLO PERIODICO</t>
  </si>
  <si>
    <t>VOLUMI</t>
  </si>
  <si>
    <t>03949397</t>
  </si>
  <si>
    <t>19719086</t>
  </si>
  <si>
    <t>21(2018)+ARCHIVI</t>
  </si>
  <si>
    <t>13(2019) + ARCHIVI</t>
  </si>
  <si>
    <t>21(2019) + ARCHIVI</t>
  </si>
  <si>
    <t>16(2019) + ARCHIVI</t>
  </si>
  <si>
    <t>87(2019) + ARCHIVI</t>
  </si>
  <si>
    <t>2019 + archivi</t>
  </si>
  <si>
    <t>15(2018) + ARCHIVI</t>
  </si>
  <si>
    <t>48(2019) + ARCHIVI</t>
  </si>
  <si>
    <t>23(2019) + ARCHIVI</t>
  </si>
  <si>
    <t>10(2017)</t>
  </si>
  <si>
    <t>2019 + ARCHIVI</t>
  </si>
  <si>
    <t>2017+ARCHIVI</t>
  </si>
  <si>
    <t>37(2019) + ARCHIVI</t>
  </si>
  <si>
    <t>16(2018) + ARCHIVI</t>
  </si>
  <si>
    <t>11(2018) + ARCHIVI</t>
  </si>
  <si>
    <t>31(2018) + ARCHIVI</t>
  </si>
  <si>
    <t>14(2019) + ARCHIVI</t>
  </si>
  <si>
    <t>8(2015) + ARCHIVI</t>
  </si>
  <si>
    <t>9(2018) + ARCHIVI</t>
  </si>
  <si>
    <t>40(2019) + ARCHIVI</t>
  </si>
  <si>
    <t>12(2019) + ARCHIVI</t>
  </si>
  <si>
    <t>PRINT + ONLINE</t>
  </si>
  <si>
    <t>SCONTO</t>
  </si>
  <si>
    <t>52(2015)+ARCHIVI</t>
  </si>
  <si>
    <t>53(2016)+ARCHIVI</t>
  </si>
  <si>
    <t>1126-9588</t>
  </si>
  <si>
    <t>1973-5030</t>
  </si>
  <si>
    <t>1129-3764</t>
  </si>
  <si>
    <t>0004-0088</t>
  </si>
  <si>
    <t>1724-6091</t>
  </si>
  <si>
    <t>1974-0557</t>
  </si>
  <si>
    <t>1824-6192</t>
  </si>
  <si>
    <t>1724-6113</t>
  </si>
  <si>
    <t>0391-3368</t>
  </si>
  <si>
    <t>1724-613X</t>
  </si>
  <si>
    <t>0392-0887</t>
  </si>
  <si>
    <t>1724-9104</t>
  </si>
  <si>
    <t>1125-6486</t>
  </si>
  <si>
    <t>1974-0565</t>
  </si>
  <si>
    <t>1971-9078</t>
  </si>
  <si>
    <t>0033-4987</t>
  </si>
  <si>
    <t>1122-5580</t>
  </si>
  <si>
    <t>0035-6085</t>
  </si>
  <si>
    <t>0392-825X</t>
  </si>
  <si>
    <t>1724-6148</t>
  </si>
  <si>
    <t>1971-9027</t>
  </si>
  <si>
    <t>1724-9112</t>
  </si>
  <si>
    <t>1828-2148</t>
  </si>
  <si>
    <t>0049-2361</t>
  </si>
  <si>
    <t>1123-4938</t>
  </si>
  <si>
    <t>0303-4615</t>
  </si>
  <si>
    <t>STUDI SUL SETTECENTO E L'OTTOCENTO - RIVISTA INTERNAZIONALE DI ITALIANISTICA 2020</t>
  </si>
  <si>
    <t>1828-2156</t>
  </si>
  <si>
    <t>1972-6538</t>
  </si>
  <si>
    <t>2036-8097</t>
  </si>
  <si>
    <t>1123-4660</t>
  </si>
  <si>
    <t>2611-979X</t>
  </si>
  <si>
    <t>N</t>
  </si>
  <si>
    <t>ALLEGATO 1  - ELENCO PERIODICI DA ACQUISTARE - Richiesta 2 del 14/01/2021 - FABRIZIO SERRA EDITORE</t>
  </si>
  <si>
    <t>ALBERTIANA 2021</t>
  </si>
  <si>
    <t>ANTIQUORUM PHILOSOPHIA 2021</t>
  </si>
  <si>
    <t>APPUNTI ROMANI DI FILOLOGIA 2021</t>
  </si>
  <si>
    <t>ARCHAEOLOGIA MARITIMA MEDITERRANEA 2021</t>
  </si>
  <si>
    <t>ARCHIVIO DI FILOSOFIA 2021</t>
  </si>
  <si>
    <t>CARTE DI VIAGGIO: STUDI DI LINGUA E LETTERATURA ITALIANA 2021</t>
  </si>
  <si>
    <t>EIDOLA - INTERNATIONAL JOURNAL ON ANCIENT ART HISTORY 2021</t>
  </si>
  <si>
    <t>FILOLOGIA ITALIANA 2020</t>
  </si>
  <si>
    <t>FILOLOGIA ITALIANA 2021</t>
  </si>
  <si>
    <t>ITALIANISTICA RIVISTA DI LETTERATURA ITALIANA 2021</t>
  </si>
  <si>
    <t>LETTERATURA &amp; ARTE 2020</t>
  </si>
  <si>
    <t>LETTERATURA &amp; ARTE 2021</t>
  </si>
  <si>
    <t>KOKALOS 2019</t>
  </si>
  <si>
    <t>KOKALOS 2020</t>
  </si>
  <si>
    <t>MUSIVA &amp; SECTILIA 2018</t>
  </si>
  <si>
    <t>MUSIVA &amp; SECTILIA 2019</t>
  </si>
  <si>
    <t>OCCIDENTE / ORIENTE 2021</t>
  </si>
  <si>
    <t>2723-9454</t>
  </si>
  <si>
    <t>1PAROLA DEL TESTO 2020</t>
  </si>
  <si>
    <t>PASIPHAE 2021</t>
  </si>
  <si>
    <t>PHILOLOGIA ANTIQUA 2021</t>
  </si>
  <si>
    <t>QUADERNI URBINATI DI CULTURA CLASSICA 2021</t>
  </si>
  <si>
    <t>RASSEGNA EUROPEA DI LETTERATURA ITALIANA 2019</t>
  </si>
  <si>
    <t>RELIGIONI E SOCIETA 2021</t>
  </si>
  <si>
    <t>RIVISTA DI CULTURA CLASSICA E MEDIOEVALE 2021</t>
  </si>
  <si>
    <t>RIVISTA DI LETTERATURA ITALIANA 2021</t>
  </si>
  <si>
    <t>SARDINIA CORSICA ET BALEARES ANTIQUAE (PAPERBACK) 2020</t>
  </si>
  <si>
    <t>SARDINIA CORSICA ET BALEARES ANTIQUAE (PAPERBACK) 2021</t>
  </si>
  <si>
    <t>SCRIPTA AN INTERNATIONAL JOURNAL OF PALAEOGRAPHY AND CODICOLOGY 2020</t>
  </si>
  <si>
    <t>SCRIPTA AN INTERNATIONAL JOURNAL OF PALAEOGRAPHY AND CODICOLOGY 2021</t>
  </si>
  <si>
    <t>SEICENTO &amp; SETTECENTO 2020</t>
  </si>
  <si>
    <t>SEICENTO &amp; SETTECENTO 2021</t>
  </si>
  <si>
    <t>SICILIA ANTIQUA 2021</t>
  </si>
  <si>
    <t>RICERCHE ELLENISTICHE 2021</t>
  </si>
  <si>
    <t>2704-8292</t>
  </si>
  <si>
    <t>STUDI E PROBLEMI DI CRITICA TESTUALE 2021</t>
  </si>
  <si>
    <t>STUDI KANTIANI 2020</t>
  </si>
  <si>
    <t>STUDI KANTIANI 2021</t>
  </si>
  <si>
    <t>STUDI NOVECENTESCHI 2021</t>
  </si>
  <si>
    <t>SYMBOLAE ANTIQUARIAE 2017</t>
  </si>
  <si>
    <t>TECHNAI 2020</t>
  </si>
  <si>
    <t>TECHNAI 2021</t>
  </si>
  <si>
    <t>TESTO STUDI DI TEORIA E STORIA DELLA LETTERATURA 2021</t>
  </si>
  <si>
    <t>THE JOURNAL OF EPIGRAPHIC STUDIES 2021</t>
  </si>
  <si>
    <t>TIPOFILOLOGIA 2021</t>
  </si>
  <si>
    <t>Dott. Dario Pellizzon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</si>
</sst>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&quot;€&quot;\ #,##0.00;[Red]\-&quot;€&quot;\ #,##0.00"/>
    <numFmt numFmtId="165" formatCode="00000"/>
  </numFmts>
  <fonts count="8" x14ac:knownFonts="1">
    <font>
      <sz val="10"/>
      <name val="Arial"/>
      <charset val="204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6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sz val="10"/>
      <name val="MS Sans Serif"/>
      <family val="2"/>
    </font>
    <font>
      <sz val="16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6" fillId="0" borderId="0"/>
  </cellStyleXfs>
  <cellXfs count="22">
    <xf numFmtId="0" fontId="0" fillId="0" borderId="0" xfId="0"/>
    <xf numFmtId="164" fontId="3" fillId="0" borderId="1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Alignment="1"/>
    <xf numFmtId="0" fontId="5" fillId="0" borderId="0" xfId="0" applyFont="1" applyAlignment="1"/>
    <xf numFmtId="0" fontId="2" fillId="0" borderId="1" xfId="0" applyFont="1" applyFill="1" applyBorder="1" applyAlignment="1">
      <alignment horizontal="left" vertical="center" wrapText="1"/>
    </xf>
    <xf numFmtId="165" fontId="2" fillId="0" borderId="1" xfId="0" applyNumberFormat="1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2" applyFont="1" applyFill="1" applyBorder="1" applyAlignment="1" applyProtection="1">
      <alignment horizontal="left" vertical="center" wrapText="1"/>
    </xf>
    <xf numFmtId="164" fontId="7" fillId="0" borderId="1" xfId="1" applyNumberFormat="1" applyFont="1" applyFill="1" applyBorder="1" applyAlignment="1">
      <alignment vertical="center" wrapText="1"/>
    </xf>
    <xf numFmtId="49" fontId="7" fillId="0" borderId="1" xfId="0" applyNumberFormat="1" applyFont="1" applyBorder="1" applyAlignment="1">
      <alignment horizontal="left" vertical="center" wrapText="1"/>
    </xf>
    <xf numFmtId="0" fontId="7" fillId="0" borderId="4" xfId="2" applyFont="1" applyFill="1" applyBorder="1" applyAlignment="1" applyProtection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</cellXfs>
  <cellStyles count="3">
    <cellStyle name="Normale" xfId="0" builtinId="0"/>
    <cellStyle name="Normale 2" xfId="1"/>
    <cellStyle name="Normale 8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1"/>
  <sheetViews>
    <sheetView tabSelected="1" view="pageBreakPreview" zoomScale="60" zoomScaleNormal="100" workbookViewId="0">
      <selection activeCell="F49" sqref="F49"/>
    </sheetView>
  </sheetViews>
  <sheetFormatPr defaultRowHeight="12.75" x14ac:dyDescent="0.2"/>
  <cols>
    <col min="1" max="1" width="8" customWidth="1"/>
    <col min="2" max="2" width="51.140625" customWidth="1"/>
    <col min="3" max="4" width="17.140625" customWidth="1"/>
    <col min="5" max="5" width="19.85546875" hidden="1" customWidth="1"/>
    <col min="6" max="6" width="20.42578125" customWidth="1"/>
    <col min="7" max="7" width="18.28515625" bestFit="1" customWidth="1"/>
    <col min="8" max="8" width="19.5703125" customWidth="1"/>
    <col min="9" max="9" width="22.5703125" customWidth="1"/>
  </cols>
  <sheetData>
    <row r="1" spans="1:9" ht="12.75" customHeight="1" x14ac:dyDescent="0.2">
      <c r="B1" s="2"/>
      <c r="C1" s="2"/>
      <c r="D1" s="2"/>
      <c r="E1" s="2"/>
      <c r="F1" s="2"/>
      <c r="G1" s="2"/>
      <c r="H1" s="2"/>
      <c r="I1" s="2"/>
    </row>
    <row r="2" spans="1:9" ht="20.25" x14ac:dyDescent="0.2">
      <c r="A2" s="21" t="s">
        <v>70</v>
      </c>
      <c r="B2" s="21"/>
      <c r="C2" s="21"/>
      <c r="D2" s="21"/>
      <c r="E2" s="21"/>
      <c r="F2" s="21"/>
      <c r="G2" s="21"/>
      <c r="H2" s="21"/>
      <c r="I2" s="2"/>
    </row>
    <row r="3" spans="1:9" ht="12.75" customHeight="1" x14ac:dyDescent="0.2">
      <c r="B3" s="3"/>
      <c r="C3" s="3"/>
      <c r="D3" s="3"/>
      <c r="E3" s="3"/>
      <c r="F3" s="3"/>
      <c r="G3" s="3"/>
      <c r="H3" s="3"/>
      <c r="I3" s="2"/>
    </row>
    <row r="4" spans="1:9" ht="69.75" customHeight="1" x14ac:dyDescent="0.2">
      <c r="A4" s="19" t="s">
        <v>69</v>
      </c>
      <c r="B4" s="9" t="s">
        <v>8</v>
      </c>
      <c r="C4" s="10" t="s">
        <v>3</v>
      </c>
      <c r="D4" s="11" t="s">
        <v>4</v>
      </c>
      <c r="E4" s="12" t="s">
        <v>9</v>
      </c>
      <c r="F4" s="5" t="s">
        <v>7</v>
      </c>
      <c r="G4" s="5" t="s">
        <v>34</v>
      </c>
      <c r="H4" s="5" t="s">
        <v>1</v>
      </c>
    </row>
    <row r="5" spans="1:9" s="13" customFormat="1" ht="80.099999999999994" customHeight="1" x14ac:dyDescent="0.2">
      <c r="A5" s="20">
        <v>1</v>
      </c>
      <c r="B5" s="14" t="s">
        <v>71</v>
      </c>
      <c r="C5" s="15" t="s">
        <v>37</v>
      </c>
      <c r="D5" s="14" t="s">
        <v>33</v>
      </c>
      <c r="E5" s="14" t="s">
        <v>12</v>
      </c>
      <c r="F5" s="16">
        <v>655</v>
      </c>
      <c r="G5" s="16">
        <f>F5*40%</f>
        <v>262</v>
      </c>
      <c r="H5" s="16">
        <f>F5-G5</f>
        <v>393</v>
      </c>
    </row>
    <row r="6" spans="1:9" s="13" customFormat="1" ht="80.099999999999994" customHeight="1" x14ac:dyDescent="0.2">
      <c r="A6" s="20">
        <v>2</v>
      </c>
      <c r="B6" s="14" t="s">
        <v>72</v>
      </c>
      <c r="C6" s="15" t="s">
        <v>38</v>
      </c>
      <c r="D6" s="14" t="s">
        <v>33</v>
      </c>
      <c r="E6" s="14" t="s">
        <v>13</v>
      </c>
      <c r="F6" s="16">
        <v>1075</v>
      </c>
      <c r="G6" s="16">
        <f t="shared" ref="G6:G48" si="0">F6*40%</f>
        <v>430</v>
      </c>
      <c r="H6" s="16">
        <f t="shared" ref="H6:H48" si="1">F6-G6</f>
        <v>645</v>
      </c>
    </row>
    <row r="7" spans="1:9" s="13" customFormat="1" ht="80.099999999999994" customHeight="1" x14ac:dyDescent="0.2">
      <c r="A7" s="20">
        <v>3</v>
      </c>
      <c r="B7" s="14" t="s">
        <v>73</v>
      </c>
      <c r="C7" s="18" t="s">
        <v>39</v>
      </c>
      <c r="D7" s="14" t="s">
        <v>33</v>
      </c>
      <c r="E7" s="14" t="s">
        <v>14</v>
      </c>
      <c r="F7" s="16">
        <v>1075</v>
      </c>
      <c r="G7" s="16">
        <f t="shared" si="0"/>
        <v>430</v>
      </c>
      <c r="H7" s="16">
        <f t="shared" si="1"/>
        <v>645</v>
      </c>
    </row>
    <row r="8" spans="1:9" s="13" customFormat="1" ht="80.099999999999994" customHeight="1" x14ac:dyDescent="0.2">
      <c r="A8" s="20">
        <v>4</v>
      </c>
      <c r="B8" s="14" t="s">
        <v>74</v>
      </c>
      <c r="C8" s="15" t="s">
        <v>41</v>
      </c>
      <c r="D8" s="14" t="s">
        <v>33</v>
      </c>
      <c r="E8" s="14" t="s">
        <v>15</v>
      </c>
      <c r="F8" s="16">
        <v>1410</v>
      </c>
      <c r="G8" s="16">
        <f t="shared" si="0"/>
        <v>564</v>
      </c>
      <c r="H8" s="16">
        <f t="shared" si="1"/>
        <v>846</v>
      </c>
    </row>
    <row r="9" spans="1:9" s="13" customFormat="1" ht="80.099999999999994" customHeight="1" x14ac:dyDescent="0.2">
      <c r="A9" s="20">
        <v>5</v>
      </c>
      <c r="B9" s="14" t="s">
        <v>75</v>
      </c>
      <c r="C9" s="15" t="s">
        <v>40</v>
      </c>
      <c r="D9" s="14" t="s">
        <v>33</v>
      </c>
      <c r="E9" s="14" t="s">
        <v>16</v>
      </c>
      <c r="F9" s="16">
        <v>1575</v>
      </c>
      <c r="G9" s="16">
        <f t="shared" si="0"/>
        <v>630</v>
      </c>
      <c r="H9" s="16">
        <f t="shared" si="1"/>
        <v>945</v>
      </c>
    </row>
    <row r="10" spans="1:9" s="13" customFormat="1" ht="80.099999999999994" customHeight="1" x14ac:dyDescent="0.2">
      <c r="A10" s="20">
        <v>6</v>
      </c>
      <c r="B10" s="14" t="s">
        <v>76</v>
      </c>
      <c r="C10" s="18" t="s">
        <v>42</v>
      </c>
      <c r="D10" s="14" t="s">
        <v>33</v>
      </c>
      <c r="E10" s="14" t="s">
        <v>17</v>
      </c>
      <c r="F10" s="16">
        <v>1075</v>
      </c>
      <c r="G10" s="16">
        <f t="shared" si="0"/>
        <v>430</v>
      </c>
      <c r="H10" s="16">
        <f t="shared" si="1"/>
        <v>645</v>
      </c>
    </row>
    <row r="11" spans="1:9" s="13" customFormat="1" ht="80.099999999999994" customHeight="1" x14ac:dyDescent="0.2">
      <c r="A11" s="20">
        <v>7</v>
      </c>
      <c r="B11" s="14" t="s">
        <v>77</v>
      </c>
      <c r="C11" s="17" t="s">
        <v>43</v>
      </c>
      <c r="D11" s="14" t="s">
        <v>33</v>
      </c>
      <c r="E11" s="14"/>
      <c r="F11" s="16">
        <v>1240</v>
      </c>
      <c r="G11" s="16">
        <f t="shared" si="0"/>
        <v>496</v>
      </c>
      <c r="H11" s="16">
        <f t="shared" si="1"/>
        <v>744</v>
      </c>
    </row>
    <row r="12" spans="1:9" s="13" customFormat="1" ht="80.099999999999994" customHeight="1" x14ac:dyDescent="0.2">
      <c r="A12" s="20">
        <v>8</v>
      </c>
      <c r="B12" s="14" t="s">
        <v>78</v>
      </c>
      <c r="C12" s="17" t="s">
        <v>44</v>
      </c>
      <c r="D12" s="14" t="s">
        <v>33</v>
      </c>
      <c r="E12" s="14" t="s">
        <v>18</v>
      </c>
      <c r="F12" s="16">
        <v>1320</v>
      </c>
      <c r="G12" s="16">
        <f t="shared" ref="G12" si="2">F12*40%</f>
        <v>528</v>
      </c>
      <c r="H12" s="16">
        <f t="shared" ref="H12" si="3">F12-G12</f>
        <v>792</v>
      </c>
    </row>
    <row r="13" spans="1:9" s="13" customFormat="1" ht="80.099999999999994" customHeight="1" x14ac:dyDescent="0.2">
      <c r="A13" s="20">
        <v>9</v>
      </c>
      <c r="B13" s="14" t="s">
        <v>79</v>
      </c>
      <c r="C13" s="17" t="s">
        <v>44</v>
      </c>
      <c r="D13" s="14" t="s">
        <v>33</v>
      </c>
      <c r="E13" s="14" t="s">
        <v>18</v>
      </c>
      <c r="F13" s="16">
        <v>1410</v>
      </c>
      <c r="G13" s="16">
        <f t="shared" si="0"/>
        <v>564</v>
      </c>
      <c r="H13" s="16">
        <f t="shared" si="1"/>
        <v>846</v>
      </c>
    </row>
    <row r="14" spans="1:9" s="13" customFormat="1" ht="80.099999999999994" customHeight="1" x14ac:dyDescent="0.2">
      <c r="A14" s="20">
        <v>10</v>
      </c>
      <c r="B14" s="14" t="s">
        <v>80</v>
      </c>
      <c r="C14" s="17" t="s">
        <v>45</v>
      </c>
      <c r="D14" s="14" t="s">
        <v>33</v>
      </c>
      <c r="E14" s="14" t="s">
        <v>19</v>
      </c>
      <c r="F14" s="16">
        <v>2320</v>
      </c>
      <c r="G14" s="16">
        <f t="shared" si="0"/>
        <v>928</v>
      </c>
      <c r="H14" s="16">
        <f t="shared" si="1"/>
        <v>1392</v>
      </c>
    </row>
    <row r="15" spans="1:9" s="13" customFormat="1" ht="80.099999999999994" customHeight="1" x14ac:dyDescent="0.2">
      <c r="A15" s="20">
        <v>11</v>
      </c>
      <c r="B15" s="14" t="s">
        <v>81</v>
      </c>
      <c r="C15" s="17" t="s">
        <v>46</v>
      </c>
      <c r="D15" s="14" t="s">
        <v>33</v>
      </c>
      <c r="E15" s="14"/>
      <c r="F15" s="16">
        <v>1320</v>
      </c>
      <c r="G15" s="16">
        <f t="shared" si="0"/>
        <v>528</v>
      </c>
      <c r="H15" s="16">
        <f t="shared" si="1"/>
        <v>792</v>
      </c>
    </row>
    <row r="16" spans="1:9" s="13" customFormat="1" ht="80.099999999999994" customHeight="1" x14ac:dyDescent="0.2">
      <c r="A16" s="20">
        <v>12</v>
      </c>
      <c r="B16" s="14" t="s">
        <v>82</v>
      </c>
      <c r="C16" s="17" t="s">
        <v>46</v>
      </c>
      <c r="D16" s="14" t="s">
        <v>33</v>
      </c>
      <c r="E16" s="14"/>
      <c r="F16" s="16">
        <v>1410</v>
      </c>
      <c r="G16" s="16">
        <f t="shared" si="0"/>
        <v>564</v>
      </c>
      <c r="H16" s="16">
        <f t="shared" si="1"/>
        <v>846</v>
      </c>
    </row>
    <row r="17" spans="1:8" s="13" customFormat="1" ht="80.099999999999994" customHeight="1" x14ac:dyDescent="0.2">
      <c r="A17" s="20">
        <v>13</v>
      </c>
      <c r="B17" s="14" t="s">
        <v>83</v>
      </c>
      <c r="C17" s="17" t="s">
        <v>47</v>
      </c>
      <c r="D17" s="14" t="s">
        <v>33</v>
      </c>
      <c r="E17" s="14" t="s">
        <v>35</v>
      </c>
      <c r="F17" s="16">
        <v>1200</v>
      </c>
      <c r="G17" s="16">
        <f t="shared" si="0"/>
        <v>480</v>
      </c>
      <c r="H17" s="16">
        <f t="shared" si="1"/>
        <v>720</v>
      </c>
    </row>
    <row r="18" spans="1:8" s="13" customFormat="1" ht="80.099999999999994" customHeight="1" x14ac:dyDescent="0.2">
      <c r="A18" s="20">
        <v>14</v>
      </c>
      <c r="B18" s="14" t="s">
        <v>84</v>
      </c>
      <c r="C18" s="17" t="s">
        <v>47</v>
      </c>
      <c r="D18" s="14" t="s">
        <v>33</v>
      </c>
      <c r="E18" s="14" t="s">
        <v>36</v>
      </c>
      <c r="F18" s="16">
        <v>1320</v>
      </c>
      <c r="G18" s="16">
        <f t="shared" si="0"/>
        <v>528</v>
      </c>
      <c r="H18" s="16">
        <f t="shared" si="1"/>
        <v>792</v>
      </c>
    </row>
    <row r="19" spans="1:8" s="13" customFormat="1" ht="80.099999999999994" customHeight="1" x14ac:dyDescent="0.2">
      <c r="A19" s="20">
        <v>15</v>
      </c>
      <c r="B19" s="14" t="s">
        <v>85</v>
      </c>
      <c r="C19" s="17" t="s">
        <v>48</v>
      </c>
      <c r="D19" s="14" t="s">
        <v>33</v>
      </c>
      <c r="E19" s="14"/>
      <c r="F19" s="16">
        <v>1060</v>
      </c>
      <c r="G19" s="16">
        <f t="shared" si="0"/>
        <v>424</v>
      </c>
      <c r="H19" s="16">
        <f t="shared" si="1"/>
        <v>636</v>
      </c>
    </row>
    <row r="20" spans="1:8" s="13" customFormat="1" ht="80.099999999999994" customHeight="1" x14ac:dyDescent="0.2">
      <c r="A20" s="20">
        <v>16</v>
      </c>
      <c r="B20" s="14" t="s">
        <v>86</v>
      </c>
      <c r="C20" s="17" t="s">
        <v>48</v>
      </c>
      <c r="D20" s="14" t="s">
        <v>33</v>
      </c>
      <c r="E20" s="14"/>
      <c r="F20" s="16">
        <v>1200</v>
      </c>
      <c r="G20" s="16">
        <f t="shared" si="0"/>
        <v>480</v>
      </c>
      <c r="H20" s="16">
        <f t="shared" si="1"/>
        <v>720</v>
      </c>
    </row>
    <row r="21" spans="1:8" s="13" customFormat="1" ht="80.099999999999994" customHeight="1" x14ac:dyDescent="0.2">
      <c r="A21" s="20">
        <v>17</v>
      </c>
      <c r="B21" s="14" t="s">
        <v>87</v>
      </c>
      <c r="C21" s="17" t="s">
        <v>88</v>
      </c>
      <c r="D21" s="14" t="s">
        <v>33</v>
      </c>
      <c r="E21" s="14"/>
      <c r="F21" s="16">
        <v>130</v>
      </c>
      <c r="G21" s="16">
        <f t="shared" ref="G21" si="4">F21*40%</f>
        <v>52</v>
      </c>
      <c r="H21" s="16">
        <f t="shared" ref="H21" si="5">F21-G21</f>
        <v>78</v>
      </c>
    </row>
    <row r="22" spans="1:8" s="13" customFormat="1" ht="80.099999999999994" customHeight="1" x14ac:dyDescent="0.2">
      <c r="A22" s="20">
        <v>18</v>
      </c>
      <c r="B22" s="14" t="s">
        <v>89</v>
      </c>
      <c r="C22" s="17" t="s">
        <v>49</v>
      </c>
      <c r="D22" s="14" t="s">
        <v>33</v>
      </c>
      <c r="E22" s="14" t="s">
        <v>20</v>
      </c>
      <c r="F22" s="16">
        <v>655</v>
      </c>
      <c r="G22" s="16">
        <f t="shared" si="0"/>
        <v>262</v>
      </c>
      <c r="H22" s="16">
        <f t="shared" si="1"/>
        <v>393</v>
      </c>
    </row>
    <row r="23" spans="1:8" s="13" customFormat="1" ht="80.099999999999994" customHeight="1" x14ac:dyDescent="0.2">
      <c r="A23" s="20">
        <v>19</v>
      </c>
      <c r="B23" s="14" t="s">
        <v>90</v>
      </c>
      <c r="C23" s="17" t="s">
        <v>50</v>
      </c>
      <c r="D23" s="14" t="s">
        <v>33</v>
      </c>
      <c r="E23" s="14" t="s">
        <v>13</v>
      </c>
      <c r="F23" s="16">
        <v>1240</v>
      </c>
      <c r="G23" s="16">
        <f t="shared" si="0"/>
        <v>496</v>
      </c>
      <c r="H23" s="16">
        <f t="shared" si="1"/>
        <v>744</v>
      </c>
    </row>
    <row r="24" spans="1:8" s="13" customFormat="1" ht="80.099999999999994" customHeight="1" x14ac:dyDescent="0.2">
      <c r="A24" s="20">
        <v>20</v>
      </c>
      <c r="B24" s="14" t="s">
        <v>91</v>
      </c>
      <c r="C24" s="17" t="s">
        <v>51</v>
      </c>
      <c r="D24" s="14" t="s">
        <v>33</v>
      </c>
      <c r="E24" s="14" t="s">
        <v>21</v>
      </c>
      <c r="F24" s="16">
        <v>990</v>
      </c>
      <c r="G24" s="16">
        <f t="shared" si="0"/>
        <v>396</v>
      </c>
      <c r="H24" s="16">
        <f t="shared" si="1"/>
        <v>594</v>
      </c>
    </row>
    <row r="25" spans="1:8" s="13" customFormat="1" ht="80.099999999999994" customHeight="1" x14ac:dyDescent="0.2">
      <c r="A25" s="20">
        <v>21</v>
      </c>
      <c r="B25" s="14" t="s">
        <v>92</v>
      </c>
      <c r="C25" s="17" t="s">
        <v>52</v>
      </c>
      <c r="D25" s="14" t="s">
        <v>33</v>
      </c>
      <c r="E25" s="14" t="s">
        <v>22</v>
      </c>
      <c r="F25" s="16">
        <v>1910</v>
      </c>
      <c r="G25" s="16">
        <f t="shared" si="0"/>
        <v>764</v>
      </c>
      <c r="H25" s="16">
        <f t="shared" si="1"/>
        <v>1146</v>
      </c>
    </row>
    <row r="26" spans="1:8" s="13" customFormat="1" ht="80.099999999999994" customHeight="1" x14ac:dyDescent="0.2">
      <c r="A26" s="20">
        <v>22</v>
      </c>
      <c r="B26" s="14" t="s">
        <v>93</v>
      </c>
      <c r="C26" s="17" t="s">
        <v>53</v>
      </c>
      <c r="D26" s="14" t="s">
        <v>33</v>
      </c>
      <c r="E26" s="14" t="s">
        <v>23</v>
      </c>
      <c r="F26" s="16">
        <v>1040</v>
      </c>
      <c r="G26" s="16">
        <f t="shared" si="0"/>
        <v>416</v>
      </c>
      <c r="H26" s="16">
        <f t="shared" si="1"/>
        <v>624</v>
      </c>
    </row>
    <row r="27" spans="1:8" s="13" customFormat="1" ht="80.099999999999994" customHeight="1" x14ac:dyDescent="0.2">
      <c r="A27" s="20">
        <v>23</v>
      </c>
      <c r="B27" s="14" t="s">
        <v>94</v>
      </c>
      <c r="C27" s="17" t="s">
        <v>10</v>
      </c>
      <c r="D27" s="14" t="s">
        <v>33</v>
      </c>
      <c r="E27" s="14" t="s">
        <v>22</v>
      </c>
      <c r="F27" s="16">
        <v>910</v>
      </c>
      <c r="G27" s="16">
        <f t="shared" si="0"/>
        <v>364</v>
      </c>
      <c r="H27" s="16">
        <f t="shared" si="1"/>
        <v>546</v>
      </c>
    </row>
    <row r="28" spans="1:8" s="13" customFormat="1" ht="80.099999999999994" customHeight="1" x14ac:dyDescent="0.2">
      <c r="A28" s="20">
        <v>24</v>
      </c>
      <c r="B28" s="14" t="s">
        <v>95</v>
      </c>
      <c r="C28" s="17" t="s">
        <v>54</v>
      </c>
      <c r="D28" s="14" t="s">
        <v>33</v>
      </c>
      <c r="E28" s="14" t="s">
        <v>22</v>
      </c>
      <c r="F28" s="16">
        <v>1910</v>
      </c>
      <c r="G28" s="16">
        <f t="shared" si="0"/>
        <v>764</v>
      </c>
      <c r="H28" s="16">
        <f t="shared" si="1"/>
        <v>1146</v>
      </c>
    </row>
    <row r="29" spans="1:8" s="13" customFormat="1" ht="80.099999999999994" customHeight="1" x14ac:dyDescent="0.2">
      <c r="A29" s="20">
        <v>25</v>
      </c>
      <c r="B29" s="14" t="s">
        <v>96</v>
      </c>
      <c r="C29" s="17" t="s">
        <v>55</v>
      </c>
      <c r="D29" s="14" t="s">
        <v>33</v>
      </c>
      <c r="E29" s="14" t="s">
        <v>24</v>
      </c>
      <c r="F29" s="16">
        <v>2320</v>
      </c>
      <c r="G29" s="16">
        <f t="shared" si="0"/>
        <v>928</v>
      </c>
      <c r="H29" s="16">
        <f t="shared" si="1"/>
        <v>1392</v>
      </c>
    </row>
    <row r="30" spans="1:8" s="13" customFormat="1" ht="80.099999999999994" customHeight="1" x14ac:dyDescent="0.2">
      <c r="A30" s="20">
        <v>26</v>
      </c>
      <c r="B30" s="14" t="s">
        <v>97</v>
      </c>
      <c r="C30" s="17" t="s">
        <v>56</v>
      </c>
      <c r="D30" s="14" t="s">
        <v>33</v>
      </c>
      <c r="E30" s="14" t="s">
        <v>25</v>
      </c>
      <c r="F30" s="16">
        <v>1490</v>
      </c>
      <c r="G30" s="16">
        <f t="shared" si="0"/>
        <v>596</v>
      </c>
      <c r="H30" s="16">
        <f t="shared" si="1"/>
        <v>894</v>
      </c>
    </row>
    <row r="31" spans="1:8" s="13" customFormat="1" ht="80.099999999999994" customHeight="1" x14ac:dyDescent="0.2">
      <c r="A31" s="20">
        <v>27</v>
      </c>
      <c r="B31" s="14" t="s">
        <v>98</v>
      </c>
      <c r="C31" s="17" t="s">
        <v>56</v>
      </c>
      <c r="D31" s="14" t="s">
        <v>33</v>
      </c>
      <c r="E31" s="14"/>
      <c r="F31" s="16">
        <v>1575</v>
      </c>
      <c r="G31" s="16">
        <f t="shared" si="0"/>
        <v>630</v>
      </c>
      <c r="H31" s="16">
        <f t="shared" si="1"/>
        <v>945</v>
      </c>
    </row>
    <row r="32" spans="1:8" s="13" customFormat="1" ht="80.099999999999994" customHeight="1" x14ac:dyDescent="0.2">
      <c r="A32" s="20">
        <v>28</v>
      </c>
      <c r="B32" s="14" t="s">
        <v>99</v>
      </c>
      <c r="C32" s="17" t="s">
        <v>57</v>
      </c>
      <c r="D32" s="14" t="s">
        <v>33</v>
      </c>
      <c r="E32" s="14" t="s">
        <v>26</v>
      </c>
      <c r="F32" s="16">
        <v>1075</v>
      </c>
      <c r="G32" s="16">
        <f t="shared" ref="G32:G33" si="6">F32*40%</f>
        <v>430</v>
      </c>
      <c r="H32" s="16">
        <f t="shared" ref="H32:H33" si="7">F32-G32</f>
        <v>645</v>
      </c>
    </row>
    <row r="33" spans="1:9" s="13" customFormat="1" ht="80.099999999999994" customHeight="1" x14ac:dyDescent="0.2">
      <c r="A33" s="20">
        <v>29</v>
      </c>
      <c r="B33" s="14" t="s">
        <v>100</v>
      </c>
      <c r="C33" s="17" t="s">
        <v>57</v>
      </c>
      <c r="D33" s="14" t="s">
        <v>33</v>
      </c>
      <c r="E33" s="14"/>
      <c r="F33" s="16">
        <v>1155</v>
      </c>
      <c r="G33" s="16">
        <f t="shared" si="6"/>
        <v>462</v>
      </c>
      <c r="H33" s="16">
        <f t="shared" si="7"/>
        <v>693</v>
      </c>
    </row>
    <row r="34" spans="1:9" s="13" customFormat="1" ht="80.099999999999994" customHeight="1" x14ac:dyDescent="0.2">
      <c r="A34" s="20">
        <v>30</v>
      </c>
      <c r="B34" s="14" t="s">
        <v>101</v>
      </c>
      <c r="C34" s="17" t="s">
        <v>59</v>
      </c>
      <c r="D34" s="14" t="s">
        <v>33</v>
      </c>
      <c r="E34" s="14"/>
      <c r="F34" s="16">
        <v>1075</v>
      </c>
      <c r="G34" s="16">
        <f t="shared" si="0"/>
        <v>430</v>
      </c>
      <c r="H34" s="16">
        <f t="shared" si="1"/>
        <v>645</v>
      </c>
    </row>
    <row r="35" spans="1:9" s="13" customFormat="1" ht="80.099999999999994" customHeight="1" x14ac:dyDescent="0.2">
      <c r="A35" s="20">
        <v>31</v>
      </c>
      <c r="B35" s="14" t="s">
        <v>102</v>
      </c>
      <c r="C35" s="17" t="s">
        <v>59</v>
      </c>
      <c r="D35" s="14" t="s">
        <v>33</v>
      </c>
      <c r="E35" s="14"/>
      <c r="F35" s="16">
        <v>1155</v>
      </c>
      <c r="G35" s="16">
        <f t="shared" si="0"/>
        <v>462</v>
      </c>
      <c r="H35" s="16">
        <f t="shared" si="1"/>
        <v>693</v>
      </c>
    </row>
    <row r="36" spans="1:9" s="13" customFormat="1" ht="80.099999999999994" customHeight="1" x14ac:dyDescent="0.2">
      <c r="A36" s="20">
        <v>32</v>
      </c>
      <c r="B36" s="14" t="s">
        <v>103</v>
      </c>
      <c r="C36" s="17" t="s">
        <v>58</v>
      </c>
      <c r="D36" s="14" t="s">
        <v>33</v>
      </c>
      <c r="E36" s="14" t="s">
        <v>18</v>
      </c>
      <c r="F36" s="16">
        <v>1490</v>
      </c>
      <c r="G36" s="16">
        <f t="shared" si="0"/>
        <v>596</v>
      </c>
      <c r="H36" s="16">
        <f t="shared" si="1"/>
        <v>894</v>
      </c>
    </row>
    <row r="37" spans="1:9" s="13" customFormat="1" ht="80.099999999999994" customHeight="1" x14ac:dyDescent="0.2">
      <c r="A37" s="20">
        <v>33</v>
      </c>
      <c r="B37" s="14" t="s">
        <v>104</v>
      </c>
      <c r="C37" s="17" t="s">
        <v>105</v>
      </c>
      <c r="D37" s="14" t="s">
        <v>33</v>
      </c>
      <c r="E37" s="14"/>
      <c r="F37" s="16">
        <v>95</v>
      </c>
      <c r="G37" s="16">
        <f t="shared" si="0"/>
        <v>38</v>
      </c>
      <c r="H37" s="16">
        <f t="shared" si="1"/>
        <v>57</v>
      </c>
    </row>
    <row r="38" spans="1:9" s="13" customFormat="1" ht="80.099999999999994" customHeight="1" x14ac:dyDescent="0.2">
      <c r="A38" s="20">
        <v>34</v>
      </c>
      <c r="B38" s="14" t="s">
        <v>106</v>
      </c>
      <c r="C38" s="17" t="s">
        <v>60</v>
      </c>
      <c r="D38" s="14" t="s">
        <v>33</v>
      </c>
      <c r="E38" s="14" t="s">
        <v>22</v>
      </c>
      <c r="F38" s="16">
        <v>1410</v>
      </c>
      <c r="G38" s="16">
        <f t="shared" si="0"/>
        <v>564</v>
      </c>
      <c r="H38" s="16">
        <f t="shared" si="1"/>
        <v>846</v>
      </c>
    </row>
    <row r="39" spans="1:9" ht="80.099999999999994" customHeight="1" x14ac:dyDescent="0.2">
      <c r="A39" s="20">
        <v>35</v>
      </c>
      <c r="B39" s="14" t="s">
        <v>107</v>
      </c>
      <c r="C39" s="17" t="s">
        <v>61</v>
      </c>
      <c r="D39" s="14" t="s">
        <v>33</v>
      </c>
      <c r="E39" s="14" t="s">
        <v>27</v>
      </c>
      <c r="F39" s="16">
        <v>1075</v>
      </c>
      <c r="G39" s="16">
        <f t="shared" si="0"/>
        <v>430</v>
      </c>
      <c r="H39" s="16">
        <f t="shared" si="1"/>
        <v>645</v>
      </c>
    </row>
    <row r="40" spans="1:9" ht="80.099999999999994" customHeight="1" x14ac:dyDescent="0.2">
      <c r="A40" s="20">
        <v>36</v>
      </c>
      <c r="B40" s="14" t="s">
        <v>108</v>
      </c>
      <c r="C40" s="17" t="s">
        <v>61</v>
      </c>
      <c r="D40" s="14" t="s">
        <v>33</v>
      </c>
      <c r="E40" s="14"/>
      <c r="F40" s="16">
        <v>1155</v>
      </c>
      <c r="G40" s="16">
        <f t="shared" si="0"/>
        <v>462</v>
      </c>
      <c r="H40" s="16">
        <f t="shared" si="1"/>
        <v>693</v>
      </c>
    </row>
    <row r="41" spans="1:9" ht="80.099999999999994" customHeight="1" x14ac:dyDescent="0.2">
      <c r="A41" s="20">
        <v>37</v>
      </c>
      <c r="B41" s="14" t="s">
        <v>109</v>
      </c>
      <c r="C41" s="17" t="s">
        <v>62</v>
      </c>
      <c r="D41" s="14" t="s">
        <v>33</v>
      </c>
      <c r="E41" s="14" t="s">
        <v>22</v>
      </c>
      <c r="F41" s="16">
        <v>1910</v>
      </c>
      <c r="G41" s="16">
        <f t="shared" si="0"/>
        <v>764</v>
      </c>
      <c r="H41" s="16">
        <f t="shared" si="1"/>
        <v>1146</v>
      </c>
    </row>
    <row r="42" spans="1:9" ht="80.099999999999994" customHeight="1" x14ac:dyDescent="0.2">
      <c r="A42" s="20">
        <v>38</v>
      </c>
      <c r="B42" s="14" t="s">
        <v>63</v>
      </c>
      <c r="C42" s="17" t="s">
        <v>64</v>
      </c>
      <c r="D42" s="14" t="s">
        <v>33</v>
      </c>
      <c r="E42" s="14" t="s">
        <v>28</v>
      </c>
      <c r="F42" s="16">
        <v>1155</v>
      </c>
      <c r="G42" s="16">
        <f t="shared" si="0"/>
        <v>462</v>
      </c>
      <c r="H42" s="16">
        <f t="shared" si="1"/>
        <v>693</v>
      </c>
    </row>
    <row r="43" spans="1:9" ht="80.099999999999994" customHeight="1" x14ac:dyDescent="0.2">
      <c r="A43" s="20">
        <v>39</v>
      </c>
      <c r="B43" s="14" t="s">
        <v>110</v>
      </c>
      <c r="C43" s="17" t="s">
        <v>65</v>
      </c>
      <c r="D43" s="14" t="s">
        <v>33</v>
      </c>
      <c r="E43" s="14" t="s">
        <v>29</v>
      </c>
      <c r="F43" s="16">
        <v>625</v>
      </c>
      <c r="G43" s="16">
        <f t="shared" si="0"/>
        <v>250</v>
      </c>
      <c r="H43" s="16">
        <f t="shared" si="1"/>
        <v>375</v>
      </c>
      <c r="I43" s="6"/>
    </row>
    <row r="44" spans="1:9" ht="80.099999999999994" customHeight="1" x14ac:dyDescent="0.2">
      <c r="A44" s="20">
        <v>40</v>
      </c>
      <c r="B44" s="14" t="s">
        <v>111</v>
      </c>
      <c r="C44" s="17" t="s">
        <v>66</v>
      </c>
      <c r="D44" s="14" t="s">
        <v>33</v>
      </c>
      <c r="E44" s="14" t="s">
        <v>30</v>
      </c>
      <c r="F44" s="16">
        <v>655</v>
      </c>
      <c r="G44" s="16">
        <f t="shared" si="0"/>
        <v>262</v>
      </c>
      <c r="H44" s="16">
        <f t="shared" si="1"/>
        <v>393</v>
      </c>
      <c r="I44" s="6"/>
    </row>
    <row r="45" spans="1:9" ht="80.099999999999994" customHeight="1" x14ac:dyDescent="0.2">
      <c r="A45" s="20">
        <v>41</v>
      </c>
      <c r="B45" s="14" t="s">
        <v>112</v>
      </c>
      <c r="C45" s="17" t="s">
        <v>66</v>
      </c>
      <c r="D45" s="14" t="s">
        <v>33</v>
      </c>
      <c r="E45" s="14"/>
      <c r="F45" s="16">
        <v>740</v>
      </c>
      <c r="G45" s="16">
        <f t="shared" si="0"/>
        <v>296</v>
      </c>
      <c r="H45" s="16">
        <f t="shared" si="1"/>
        <v>444</v>
      </c>
      <c r="I45" s="6"/>
    </row>
    <row r="46" spans="1:9" ht="80.099999999999994" customHeight="1" x14ac:dyDescent="0.2">
      <c r="A46" s="20">
        <v>42</v>
      </c>
      <c r="B46" s="14" t="s">
        <v>113</v>
      </c>
      <c r="C46" s="17" t="s">
        <v>67</v>
      </c>
      <c r="D46" s="14" t="s">
        <v>33</v>
      </c>
      <c r="E46" s="14" t="s">
        <v>31</v>
      </c>
      <c r="F46" s="16">
        <v>1155</v>
      </c>
      <c r="G46" s="16">
        <f t="shared" si="0"/>
        <v>462</v>
      </c>
      <c r="H46" s="16">
        <f t="shared" si="1"/>
        <v>693</v>
      </c>
      <c r="I46" s="6"/>
    </row>
    <row r="47" spans="1:9" ht="80.099999999999994" customHeight="1" x14ac:dyDescent="0.2">
      <c r="A47" s="20">
        <v>43</v>
      </c>
      <c r="B47" s="14" t="s">
        <v>114</v>
      </c>
      <c r="C47" s="17" t="s">
        <v>68</v>
      </c>
      <c r="D47" s="14" t="s">
        <v>33</v>
      </c>
      <c r="E47" s="14"/>
      <c r="F47" s="16">
        <v>155</v>
      </c>
      <c r="G47" s="16">
        <f t="shared" si="0"/>
        <v>62</v>
      </c>
      <c r="H47" s="16">
        <f t="shared" si="1"/>
        <v>93</v>
      </c>
      <c r="I47" s="6"/>
    </row>
    <row r="48" spans="1:9" ht="80.099999999999994" customHeight="1" x14ac:dyDescent="0.2">
      <c r="A48" s="20">
        <v>44</v>
      </c>
      <c r="B48" s="14" t="s">
        <v>115</v>
      </c>
      <c r="C48" s="17" t="s">
        <v>11</v>
      </c>
      <c r="D48" s="14" t="s">
        <v>33</v>
      </c>
      <c r="E48" s="14" t="s">
        <v>32</v>
      </c>
      <c r="F48" s="16">
        <v>990</v>
      </c>
      <c r="G48" s="16">
        <f t="shared" si="0"/>
        <v>396</v>
      </c>
      <c r="H48" s="16">
        <f t="shared" si="1"/>
        <v>594</v>
      </c>
      <c r="I48" s="6"/>
    </row>
    <row r="49" spans="2:9" ht="20.25" x14ac:dyDescent="0.2">
      <c r="D49" s="4"/>
      <c r="E49" s="1" t="s">
        <v>0</v>
      </c>
      <c r="F49" s="1">
        <f>SUM(F5:F48)</f>
        <v>51905</v>
      </c>
      <c r="G49" s="1">
        <f>SUM(G5:G48)</f>
        <v>20762</v>
      </c>
      <c r="H49" s="1">
        <f>SUM(H5:H48)</f>
        <v>31143</v>
      </c>
      <c r="I49" s="6"/>
    </row>
    <row r="50" spans="2:9" ht="18" x14ac:dyDescent="0.2">
      <c r="I50" s="6"/>
    </row>
    <row r="51" spans="2:9" x14ac:dyDescent="0.2">
      <c r="I51" s="7"/>
    </row>
    <row r="52" spans="2:9" ht="18" x14ac:dyDescent="0.25">
      <c r="B52" s="8" t="s">
        <v>6</v>
      </c>
      <c r="C52" s="6"/>
      <c r="D52" s="6"/>
      <c r="E52" s="6"/>
      <c r="F52" s="6"/>
      <c r="G52" s="6"/>
      <c r="H52" s="6"/>
      <c r="I52" s="7"/>
    </row>
    <row r="53" spans="2:9" ht="18" x14ac:dyDescent="0.25">
      <c r="B53" s="8" t="s">
        <v>2</v>
      </c>
      <c r="C53" s="6"/>
      <c r="D53" s="6"/>
      <c r="E53" s="6"/>
      <c r="F53" s="6"/>
      <c r="G53" s="6"/>
      <c r="H53" s="6"/>
      <c r="I53" s="7"/>
    </row>
    <row r="54" spans="2:9" ht="18" x14ac:dyDescent="0.25">
      <c r="B54" s="8"/>
      <c r="C54" s="6"/>
      <c r="D54" s="6"/>
      <c r="E54" s="6"/>
      <c r="F54" s="6"/>
      <c r="G54" s="6"/>
      <c r="H54" s="6"/>
      <c r="I54" s="7"/>
    </row>
    <row r="55" spans="2:9" ht="18" x14ac:dyDescent="0.25">
      <c r="B55" s="8"/>
      <c r="C55" s="6"/>
      <c r="D55" s="6"/>
      <c r="E55" s="6"/>
      <c r="F55" s="6"/>
      <c r="G55" s="6"/>
      <c r="H55" s="6"/>
    </row>
    <row r="56" spans="2:9" ht="18" x14ac:dyDescent="0.25">
      <c r="B56" s="8"/>
      <c r="C56" s="6"/>
      <c r="D56" s="6"/>
      <c r="E56" s="6"/>
      <c r="F56" s="6"/>
      <c r="G56" s="6"/>
      <c r="H56" s="6"/>
    </row>
    <row r="57" spans="2:9" ht="18" x14ac:dyDescent="0.25">
      <c r="B57" s="8"/>
      <c r="C57" s="7"/>
      <c r="D57" s="7"/>
      <c r="E57" s="7"/>
      <c r="F57" s="7"/>
      <c r="G57" s="7"/>
      <c r="H57" s="7"/>
    </row>
    <row r="58" spans="2:9" x14ac:dyDescent="0.2">
      <c r="C58" s="7"/>
      <c r="D58" s="7"/>
      <c r="E58" s="7"/>
      <c r="F58" s="7"/>
      <c r="G58" s="7"/>
      <c r="H58" s="7"/>
    </row>
    <row r="59" spans="2:9" x14ac:dyDescent="0.2">
      <c r="C59" s="7"/>
      <c r="D59" s="7"/>
      <c r="E59" s="7"/>
      <c r="F59" s="7"/>
      <c r="G59" s="7"/>
      <c r="H59" s="7"/>
    </row>
    <row r="60" spans="2:9" ht="18" x14ac:dyDescent="0.25">
      <c r="B60" s="8" t="s">
        <v>5</v>
      </c>
      <c r="C60" s="7"/>
      <c r="D60" s="7"/>
      <c r="E60" s="7"/>
      <c r="F60" s="7"/>
      <c r="G60" s="7"/>
      <c r="H60" s="7"/>
    </row>
    <row r="61" spans="2:9" ht="18" x14ac:dyDescent="0.25">
      <c r="B61" s="8" t="s">
        <v>116</v>
      </c>
    </row>
  </sheetData>
  <mergeCells count="1">
    <mergeCell ref="A2:H2"/>
  </mergeCells>
  <printOptions horizontalCentered="1"/>
  <pageMargins left="0.51181102362204722" right="0.51181102362204722" top="2.3228346456692917" bottom="0.35433070866141736" header="1.1811023622047245" footer="0.11811023622047245"/>
  <pageSetup paperSize="9" scale="56" orientation="portrait" r:id="rId1"/>
  <headerFooter>
    <oddHeader xml:space="preserve">&amp;L&amp;G&amp;RUniversità Ca’ Foscari Venezia
SBA – Sistema Bibliotecario di Ateneo
San Sebastiano, Dorsoduro 1686, 30123 Venezia
P.IVA 00816350276  -  CF 80007720271
http://www.unive.it/sba 
</oddHeader>
    <oddFooter>&amp;CPagina &amp;P di &amp;N</oddFooter>
  </headerFooter>
  <rowBreaks count="1" manualBreakCount="1">
    <brk id="29" max="7" man="1"/>
  </row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2</vt:i4>
      </vt:variant>
    </vt:vector>
  </HeadingPairs>
  <TitlesOfParts>
    <vt:vector size="3" baseType="lpstr">
      <vt:lpstr>Foglio1</vt:lpstr>
      <vt:lpstr>Foglio1!Area_stampa</vt:lpstr>
      <vt:lpstr>Foglio1!Titoli_stampa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Leonid</dc:creator>
  <cp:lastModifiedBy>SIMIONATO Marco</cp:lastModifiedBy>
  <cp:lastPrinted>2019-12-18T10:41:39Z</cp:lastPrinted>
  <dcterms:created xsi:type="dcterms:W3CDTF">2005-05-26T19:27:15Z</dcterms:created>
  <dcterms:modified xsi:type="dcterms:W3CDTF">2021-01-27T16:05:25Z</dcterms:modified>
</cp:coreProperties>
</file>